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.Łuczyk\Desktop\"/>
    </mc:Choice>
  </mc:AlternateContent>
  <bookViews>
    <workbookView xWindow="0" yWindow="0" windowWidth="28800" windowHeight="12435"/>
  </bookViews>
  <sheets>
    <sheet name="jednostki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8" i="1" l="1"/>
  <c r="J17" i="1"/>
  <c r="J16" i="1"/>
  <c r="J15" i="1"/>
  <c r="J14" i="1"/>
  <c r="J13" i="1"/>
  <c r="U29" i="1"/>
  <c r="T29" i="1"/>
  <c r="J12" i="1"/>
  <c r="B12" i="1"/>
  <c r="J11" i="1"/>
  <c r="J10" i="1"/>
  <c r="J9" i="1"/>
  <c r="J8" i="1"/>
  <c r="J7" i="1"/>
  <c r="J6" i="1"/>
  <c r="S30" i="1"/>
  <c r="J5" i="1"/>
  <c r="J4" i="1"/>
  <c r="S23" i="1" l="1"/>
  <c r="T23" i="1"/>
  <c r="S28" i="1"/>
  <c r="S31" i="1"/>
  <c r="U23" i="1"/>
</calcChain>
</file>

<file path=xl/sharedStrings.xml><?xml version="1.0" encoding="utf-8"?>
<sst xmlns="http://schemas.openxmlformats.org/spreadsheetml/2006/main" count="324" uniqueCount="136">
  <si>
    <t>L.p.</t>
  </si>
  <si>
    <t>Nazwa i adres Płatnika/Odbiorcy</t>
  </si>
  <si>
    <t xml:space="preserve">NIP płatnika </t>
  </si>
  <si>
    <t>Adres korespondencyjny</t>
  </si>
  <si>
    <t>Nazwa obiektu</t>
  </si>
  <si>
    <t>Adres obiektu</t>
  </si>
  <si>
    <t>Nazwa OSD</t>
  </si>
  <si>
    <t>Nazwa obecnego Sprzedawcy</t>
  </si>
  <si>
    <t>Zmiana Sprzedawcy/rodzaj umowy</t>
  </si>
  <si>
    <t>Okres wypowiedzenia dotychczasowej umowy</t>
  </si>
  <si>
    <t>Numer PPE</t>
  </si>
  <si>
    <t>Nr licznika</t>
  </si>
  <si>
    <t>Grupa taryfowa</t>
  </si>
  <si>
    <t>Moc umowna</t>
  </si>
  <si>
    <t>szacowane zapotrzebowanie na okres 
01.01.2020-31.12.2021</t>
  </si>
  <si>
    <t>Miejscowość</t>
  </si>
  <si>
    <t>Ulica</t>
  </si>
  <si>
    <t>Numer budynku/
lokalu</t>
  </si>
  <si>
    <t>Kod pocztowy</t>
  </si>
  <si>
    <t>Poczta</t>
  </si>
  <si>
    <t>szczyt</t>
  </si>
  <si>
    <t>pozaszczytem</t>
  </si>
  <si>
    <t>całodobowe</t>
  </si>
  <si>
    <t>Powiat Wołomiński</t>
  </si>
  <si>
    <t>125-09-40-609</t>
  </si>
  <si>
    <t>ul. Abp. Z. Felińskiego 1, 05-205 Ostrówek</t>
  </si>
  <si>
    <t>Zespół Skół Specjalnych - szkoła</t>
  </si>
  <si>
    <t>Ostrówek</t>
  </si>
  <si>
    <t>Abp. Z. Felińskiego</t>
  </si>
  <si>
    <t>05-205</t>
  </si>
  <si>
    <t>Klembów</t>
  </si>
  <si>
    <t xml:space="preserve">PGE Dystrybucja S.A. </t>
  </si>
  <si>
    <t xml:space="preserve">PGE Obrót S.A z siedzibą w Rzeszowie ul. 8-go Marca 6. </t>
  </si>
  <si>
    <t xml:space="preserve">kolejna/umowa sprzedaży terminowa </t>
  </si>
  <si>
    <t>umowa terminowa nie wymaga wypowiedzenia</t>
  </si>
  <si>
    <t>PL_ZEWD_1434002053_04</t>
  </si>
  <si>
    <t>C11</t>
  </si>
  <si>
    <t>20 kW</t>
  </si>
  <si>
    <t>ul. Miła 22, 05-200 Wołomin</t>
  </si>
  <si>
    <t>Wołomin</t>
  </si>
  <si>
    <t>Miła</t>
  </si>
  <si>
    <t>05-200</t>
  </si>
  <si>
    <t>PL_ZEWD_1434001937_09</t>
  </si>
  <si>
    <t>30 kW</t>
  </si>
  <si>
    <t>ul. Armii Krajowej 38, 05-200 Wołomin</t>
  </si>
  <si>
    <t>Zespół Szkół Ekonomicznych - szkoła</t>
  </si>
  <si>
    <t>Armii Krajowej</t>
  </si>
  <si>
    <t>PL_ZEWD_1434001903_04</t>
  </si>
  <si>
    <t>04148959</t>
  </si>
  <si>
    <t>C21</t>
  </si>
  <si>
    <t>74 kW</t>
  </si>
  <si>
    <t>ul. Inżynierska 1, 05-220 Zielonka</t>
  </si>
  <si>
    <t>Zespół Szkół - szkoła</t>
  </si>
  <si>
    <t>Zielonka</t>
  </si>
  <si>
    <t>Inżynierska</t>
  </si>
  <si>
    <t>05-220</t>
  </si>
  <si>
    <t>PL_ZEWD_1434001857_09</t>
  </si>
  <si>
    <t>8233608</t>
  </si>
  <si>
    <t>15 kW</t>
  </si>
  <si>
    <t>PL_ZEWD_1434001926_08</t>
  </si>
  <si>
    <t>871669</t>
  </si>
  <si>
    <t>60 kW</t>
  </si>
  <si>
    <t>ul. Radzymińska 2, 05-240 Tłuszcz</t>
  </si>
  <si>
    <t>Zespół Szkół - pracownie mechaniczne</t>
  </si>
  <si>
    <t>Tłuszcz</t>
  </si>
  <si>
    <t>Radzymińska</t>
  </si>
  <si>
    <t>05-240</t>
  </si>
  <si>
    <t>PL_ZEWD_1434002052_02</t>
  </si>
  <si>
    <t>40kW</t>
  </si>
  <si>
    <t>ul. Legionów 85,  05-200 Wołomin</t>
  </si>
  <si>
    <t>Zespół Szkół - oświetlenie  terenu</t>
  </si>
  <si>
    <t>Legionów</t>
  </si>
  <si>
    <t>PL_ZEWD_1434001840_06</t>
  </si>
  <si>
    <t>ul. Legionów 85, 05-200 Wołomin</t>
  </si>
  <si>
    <t>PL_ZEWD_1434001814_07</t>
  </si>
  <si>
    <t>7019297</t>
  </si>
  <si>
    <t>38 kW</t>
  </si>
  <si>
    <t>PL_ZEWD_1434001821_00</t>
  </si>
  <si>
    <t>2808015</t>
  </si>
  <si>
    <t>125-13-46-038</t>
  </si>
  <si>
    <t>ul. Orwida 20, 05-200 Wołomin</t>
  </si>
  <si>
    <t>Powiatowe Centrum Dziedzictwa i Twórczości</t>
  </si>
  <si>
    <t>Orwida</t>
  </si>
  <si>
    <t>PL_ZEWD_1434001908_04</t>
  </si>
  <si>
    <t>C12a</t>
  </si>
  <si>
    <t>10 kW</t>
  </si>
  <si>
    <t xml:space="preserve"> Powiatowy Urząd Pracy w Wołominie</t>
  </si>
  <si>
    <t>125-05-59-105</t>
  </si>
  <si>
    <t>ul. Warszawska 5a, 05-200 Wołomin</t>
  </si>
  <si>
    <t xml:space="preserve">Powiatowy Urząd Pracy - urząd </t>
  </si>
  <si>
    <t>Warszawska</t>
  </si>
  <si>
    <t>5a</t>
  </si>
  <si>
    <t>PL_ZEWD_1434001504_04</t>
  </si>
  <si>
    <t>Powiatowy Urząd Pracy w Wołominie</t>
  </si>
  <si>
    <t>ul. Warszawska 10, 05-240 Tłuszcz</t>
  </si>
  <si>
    <t>Powiatowy Urząd Pracy - urząd Filia w Tłuszczu</t>
  </si>
  <si>
    <t>PL_ZEWD_1434001622_06</t>
  </si>
  <si>
    <t xml:space="preserve">Dom Samopomocy </t>
  </si>
  <si>
    <t>5A</t>
  </si>
  <si>
    <t>PL_ZEWD_1434002067_01</t>
  </si>
  <si>
    <t>14 kW</t>
  </si>
  <si>
    <t>ul. Poniatowskiego 29, 05-220 Zielonka</t>
  </si>
  <si>
    <t>Dom Pomocy Społecznej</t>
  </si>
  <si>
    <t>Poniatowskiego</t>
  </si>
  <si>
    <t>PL_ZEWD_1434001738_05</t>
  </si>
  <si>
    <t>G11</t>
  </si>
  <si>
    <t>PL_ZEWD_1434117738_06</t>
  </si>
  <si>
    <t>40 Kw</t>
  </si>
  <si>
    <t>u. Konstytucji 3-go Maja 7, 05-250 Radzymin</t>
  </si>
  <si>
    <t>Radzymin</t>
  </si>
  <si>
    <t>Konstytucji 3-go Maja</t>
  </si>
  <si>
    <t>05-250</t>
  </si>
  <si>
    <t>PL_ZEWD_1434001757_01</t>
  </si>
  <si>
    <t>99 kW</t>
  </si>
  <si>
    <t>Równe 78, 05-282 Strachówka</t>
  </si>
  <si>
    <t>Dom Dziecka</t>
  </si>
  <si>
    <t xml:space="preserve">Równe </t>
  </si>
  <si>
    <t xml:space="preserve"> ---- </t>
  </si>
  <si>
    <t>05-282</t>
  </si>
  <si>
    <t>Strachówka</t>
  </si>
  <si>
    <t>PL_ZEWD_1434001717_05</t>
  </si>
  <si>
    <t xml:space="preserve"> ----</t>
  </si>
  <si>
    <t>PL_ZEWD_1434001718_07</t>
  </si>
  <si>
    <t>6 kW</t>
  </si>
  <si>
    <t>PL_ZEWD_1434001719_09</t>
  </si>
  <si>
    <t>7 kW</t>
  </si>
  <si>
    <t>ul. Szkolna 4, 05-240 Tłuszcz</t>
  </si>
  <si>
    <t>Szkolna</t>
  </si>
  <si>
    <t xml:space="preserve">05-240 </t>
  </si>
  <si>
    <t>PL_ZEWD_14340011619_01</t>
  </si>
  <si>
    <t>2020-2021</t>
  </si>
  <si>
    <t>Jednostki</t>
  </si>
  <si>
    <t>kWh</t>
  </si>
  <si>
    <t>całodobowa</t>
  </si>
  <si>
    <t>26kW</t>
  </si>
  <si>
    <t>taryfa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</si>
</sst>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/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topLeftCell="E22" workbookViewId="0">
      <selection activeCell="R25" sqref="R25:U25"/>
    </sheetView>
  </sheetViews>
  <sheetFormatPr defaultRowHeight="15" x14ac:dyDescent="0.25"/>
  <cols>
    <col min="1" max="1" width="4.140625" bestFit="1" customWidth="1"/>
    <col min="2" max="2" width="18.7109375" customWidth="1"/>
    <col min="3" max="3" width="12.85546875" customWidth="1"/>
    <col min="4" max="4" width="17" customWidth="1"/>
    <col min="5" max="5" width="13.42578125" customWidth="1"/>
    <col min="6" max="6" width="12.28515625" customWidth="1"/>
    <col min="7" max="7" width="9.5703125" customWidth="1"/>
    <col min="8" max="8" width="9" customWidth="1"/>
    <col min="9" max="9" width="10.28515625" customWidth="1"/>
    <col min="11" max="11" width="11.5703125" customWidth="1"/>
    <col min="12" max="12" width="15.5703125" customWidth="1"/>
    <col min="13" max="13" width="12.140625" customWidth="1"/>
    <col min="14" max="14" width="15" customWidth="1"/>
    <col min="15" max="15" width="12.5703125" customWidth="1"/>
    <col min="17" max="17" width="9.140625" style="11"/>
    <col min="19" max="19" width="12.140625" customWidth="1"/>
    <col min="20" max="20" width="13.85546875" customWidth="1"/>
    <col min="21" max="21" width="12.85546875" customWidth="1"/>
  </cols>
  <sheetData>
    <row r="1" spans="1:21" s="1" customFormat="1" ht="11.25" x14ac:dyDescent="0.2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31" t="s">
        <v>5</v>
      </c>
      <c r="G1" s="31"/>
      <c r="H1" s="31"/>
      <c r="I1" s="31"/>
      <c r="J1" s="31"/>
      <c r="K1" s="26" t="s">
        <v>6</v>
      </c>
      <c r="L1" s="26" t="s">
        <v>7</v>
      </c>
      <c r="M1" s="26" t="s">
        <v>8</v>
      </c>
      <c r="N1" s="26" t="s">
        <v>9</v>
      </c>
      <c r="O1" s="26" t="s">
        <v>10</v>
      </c>
      <c r="P1" s="26" t="s">
        <v>11</v>
      </c>
      <c r="Q1" s="24" t="s">
        <v>12</v>
      </c>
      <c r="R1" s="26" t="s">
        <v>13</v>
      </c>
      <c r="S1" s="28" t="s">
        <v>14</v>
      </c>
      <c r="T1" s="29"/>
      <c r="U1" s="30"/>
    </row>
    <row r="2" spans="1:21" s="1" customFormat="1" ht="33.75" x14ac:dyDescent="0.2">
      <c r="A2" s="26"/>
      <c r="B2" s="27"/>
      <c r="C2" s="27"/>
      <c r="D2" s="27"/>
      <c r="E2" s="27"/>
      <c r="F2" s="2" t="s">
        <v>15</v>
      </c>
      <c r="G2" s="2" t="s">
        <v>16</v>
      </c>
      <c r="H2" s="3" t="s">
        <v>17</v>
      </c>
      <c r="I2" s="3" t="s">
        <v>18</v>
      </c>
      <c r="J2" s="2" t="s">
        <v>19</v>
      </c>
      <c r="K2" s="27"/>
      <c r="L2" s="27"/>
      <c r="M2" s="27"/>
      <c r="N2" s="27"/>
      <c r="O2" s="27"/>
      <c r="P2" s="26"/>
      <c r="Q2" s="25"/>
      <c r="R2" s="27"/>
      <c r="S2" s="3" t="s">
        <v>20</v>
      </c>
      <c r="T2" s="3" t="s">
        <v>21</v>
      </c>
      <c r="U2" s="3" t="s">
        <v>22</v>
      </c>
    </row>
    <row r="3" spans="1:21" s="1" customFormat="1" ht="33.75" x14ac:dyDescent="0.2">
      <c r="A3" s="4">
        <v>1</v>
      </c>
      <c r="B3" s="4" t="s">
        <v>23</v>
      </c>
      <c r="C3" s="4" t="s">
        <v>24</v>
      </c>
      <c r="D3" s="4" t="s">
        <v>25</v>
      </c>
      <c r="E3" s="4" t="s">
        <v>26</v>
      </c>
      <c r="F3" s="4" t="s">
        <v>27</v>
      </c>
      <c r="G3" s="4" t="s">
        <v>28</v>
      </c>
      <c r="H3" s="4">
        <v>1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5">
        <v>93464380</v>
      </c>
      <c r="Q3" s="5" t="s">
        <v>36</v>
      </c>
      <c r="R3" s="4" t="s">
        <v>37</v>
      </c>
      <c r="S3" s="4"/>
      <c r="T3" s="4"/>
      <c r="U3" s="4">
        <v>24886</v>
      </c>
    </row>
    <row r="4" spans="1:21" s="1" customFormat="1" ht="33.75" x14ac:dyDescent="0.2">
      <c r="A4" s="4">
        <v>2</v>
      </c>
      <c r="B4" s="4" t="s">
        <v>23</v>
      </c>
      <c r="C4" s="4" t="s">
        <v>24</v>
      </c>
      <c r="D4" s="4" t="s">
        <v>38</v>
      </c>
      <c r="E4" s="4" t="s">
        <v>26</v>
      </c>
      <c r="F4" s="4" t="s">
        <v>39</v>
      </c>
      <c r="G4" s="4" t="s">
        <v>40</v>
      </c>
      <c r="H4" s="4">
        <v>22</v>
      </c>
      <c r="I4" s="4" t="s">
        <v>41</v>
      </c>
      <c r="J4" s="4" t="str">
        <f t="shared" ref="J4:J9" si="0">F4</f>
        <v>Wołomin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42</v>
      </c>
      <c r="P4" s="5">
        <v>93464116</v>
      </c>
      <c r="Q4" s="5" t="s">
        <v>36</v>
      </c>
      <c r="R4" s="4" t="s">
        <v>43</v>
      </c>
      <c r="S4" s="4"/>
      <c r="T4" s="4"/>
      <c r="U4" s="4">
        <v>55044</v>
      </c>
    </row>
    <row r="5" spans="1:21" s="1" customFormat="1" ht="33.75" x14ac:dyDescent="0.2">
      <c r="A5" s="4">
        <v>3</v>
      </c>
      <c r="B5" s="4" t="s">
        <v>23</v>
      </c>
      <c r="C5" s="4" t="s">
        <v>24</v>
      </c>
      <c r="D5" s="4" t="s">
        <v>44</v>
      </c>
      <c r="E5" s="4" t="s">
        <v>45</v>
      </c>
      <c r="F5" s="4" t="s">
        <v>39</v>
      </c>
      <c r="G5" s="4" t="s">
        <v>46</v>
      </c>
      <c r="H5" s="4">
        <v>38</v>
      </c>
      <c r="I5" s="4" t="s">
        <v>41</v>
      </c>
      <c r="J5" s="4" t="str">
        <f t="shared" si="0"/>
        <v>Wołomin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47</v>
      </c>
      <c r="P5" s="5" t="s">
        <v>48</v>
      </c>
      <c r="Q5" s="5" t="s">
        <v>49</v>
      </c>
      <c r="R5" s="4" t="s">
        <v>50</v>
      </c>
      <c r="S5" s="4"/>
      <c r="T5" s="4"/>
      <c r="U5" s="4">
        <v>117726</v>
      </c>
    </row>
    <row r="6" spans="1:21" s="1" customFormat="1" ht="33.75" x14ac:dyDescent="0.2">
      <c r="A6" s="4">
        <v>4</v>
      </c>
      <c r="B6" s="4" t="s">
        <v>23</v>
      </c>
      <c r="C6" s="4" t="s">
        <v>24</v>
      </c>
      <c r="D6" s="4" t="s">
        <v>51</v>
      </c>
      <c r="E6" s="4" t="s">
        <v>52</v>
      </c>
      <c r="F6" s="4" t="s">
        <v>53</v>
      </c>
      <c r="G6" s="4" t="s">
        <v>54</v>
      </c>
      <c r="H6" s="4">
        <v>1</v>
      </c>
      <c r="I6" s="4" t="s">
        <v>55</v>
      </c>
      <c r="J6" s="4" t="str">
        <f t="shared" si="0"/>
        <v>Zielonka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56</v>
      </c>
      <c r="P6" s="5" t="s">
        <v>57</v>
      </c>
      <c r="Q6" s="5" t="s">
        <v>36</v>
      </c>
      <c r="R6" s="4" t="s">
        <v>58</v>
      </c>
      <c r="S6" s="4"/>
      <c r="T6" s="4"/>
      <c r="U6" s="4">
        <v>32238</v>
      </c>
    </row>
    <row r="7" spans="1:21" s="1" customFormat="1" ht="33.75" x14ac:dyDescent="0.2">
      <c r="A7" s="4">
        <v>5</v>
      </c>
      <c r="B7" s="4" t="s">
        <v>23</v>
      </c>
      <c r="C7" s="4" t="s">
        <v>24</v>
      </c>
      <c r="D7" s="4" t="s">
        <v>51</v>
      </c>
      <c r="E7" s="4" t="s">
        <v>52</v>
      </c>
      <c r="F7" s="4" t="s">
        <v>53</v>
      </c>
      <c r="G7" s="4" t="s">
        <v>54</v>
      </c>
      <c r="H7" s="4">
        <v>1</v>
      </c>
      <c r="I7" s="4" t="s">
        <v>55</v>
      </c>
      <c r="J7" s="4" t="str">
        <f t="shared" si="0"/>
        <v>Zielonka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59</v>
      </c>
      <c r="P7" s="5" t="s">
        <v>60</v>
      </c>
      <c r="Q7" s="5" t="s">
        <v>49</v>
      </c>
      <c r="R7" s="4" t="s">
        <v>61</v>
      </c>
      <c r="S7" s="4"/>
      <c r="T7" s="4"/>
      <c r="U7" s="4">
        <v>240862</v>
      </c>
    </row>
    <row r="8" spans="1:21" s="1" customFormat="1" ht="33.75" x14ac:dyDescent="0.2">
      <c r="A8" s="4">
        <v>6</v>
      </c>
      <c r="B8" s="4" t="s">
        <v>23</v>
      </c>
      <c r="C8" s="4" t="s">
        <v>24</v>
      </c>
      <c r="D8" s="4" t="s">
        <v>62</v>
      </c>
      <c r="E8" s="4" t="s">
        <v>63</v>
      </c>
      <c r="F8" s="4" t="s">
        <v>64</v>
      </c>
      <c r="G8" s="4" t="s">
        <v>65</v>
      </c>
      <c r="H8" s="4">
        <v>2</v>
      </c>
      <c r="I8" s="4" t="s">
        <v>66</v>
      </c>
      <c r="J8" s="4" t="str">
        <f t="shared" si="0"/>
        <v>Tłuszcz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67</v>
      </c>
      <c r="P8" s="5">
        <v>4146456</v>
      </c>
      <c r="Q8" s="5" t="s">
        <v>36</v>
      </c>
      <c r="R8" s="4" t="s">
        <v>68</v>
      </c>
      <c r="S8" s="4"/>
      <c r="T8" s="4"/>
      <c r="U8" s="4">
        <v>25394</v>
      </c>
    </row>
    <row r="9" spans="1:21" s="12" customFormat="1" ht="33.75" x14ac:dyDescent="0.2">
      <c r="A9" s="10">
        <v>7</v>
      </c>
      <c r="B9" s="4" t="s">
        <v>23</v>
      </c>
      <c r="C9" s="4" t="s">
        <v>24</v>
      </c>
      <c r="D9" s="6" t="s">
        <v>69</v>
      </c>
      <c r="E9" s="6" t="s">
        <v>70</v>
      </c>
      <c r="F9" s="6" t="s">
        <v>39</v>
      </c>
      <c r="G9" s="6" t="s">
        <v>71</v>
      </c>
      <c r="H9" s="6">
        <v>85</v>
      </c>
      <c r="I9" s="6" t="s">
        <v>41</v>
      </c>
      <c r="J9" s="4" t="str">
        <f t="shared" si="0"/>
        <v>Wołomin</v>
      </c>
      <c r="K9" s="4" t="s">
        <v>31</v>
      </c>
      <c r="L9" s="4" t="s">
        <v>32</v>
      </c>
      <c r="M9" s="4" t="s">
        <v>33</v>
      </c>
      <c r="N9" s="4" t="s">
        <v>34</v>
      </c>
      <c r="O9" s="6" t="s">
        <v>72</v>
      </c>
      <c r="P9" s="13">
        <v>3507244</v>
      </c>
      <c r="Q9" s="13" t="s">
        <v>49</v>
      </c>
      <c r="R9" s="4" t="s">
        <v>134</v>
      </c>
      <c r="S9" s="6"/>
      <c r="T9" s="6"/>
      <c r="U9" s="6">
        <v>121470</v>
      </c>
    </row>
    <row r="10" spans="1:21" s="1" customFormat="1" ht="33.75" x14ac:dyDescent="0.2">
      <c r="A10" s="4">
        <v>8</v>
      </c>
      <c r="B10" s="4" t="s">
        <v>23</v>
      </c>
      <c r="C10" s="4" t="s">
        <v>24</v>
      </c>
      <c r="D10" s="4" t="s">
        <v>73</v>
      </c>
      <c r="E10" s="4" t="s">
        <v>52</v>
      </c>
      <c r="F10" s="4" t="s">
        <v>39</v>
      </c>
      <c r="G10" s="4" t="s">
        <v>71</v>
      </c>
      <c r="H10" s="4">
        <v>85</v>
      </c>
      <c r="I10" s="4" t="s">
        <v>41</v>
      </c>
      <c r="J10" s="4" t="str">
        <f>F10</f>
        <v>Wołomin</v>
      </c>
      <c r="K10" s="4" t="s">
        <v>31</v>
      </c>
      <c r="L10" s="4" t="s">
        <v>32</v>
      </c>
      <c r="M10" s="4" t="s">
        <v>33</v>
      </c>
      <c r="N10" s="4" t="s">
        <v>34</v>
      </c>
      <c r="O10" s="4" t="s">
        <v>74</v>
      </c>
      <c r="P10" s="5" t="s">
        <v>75</v>
      </c>
      <c r="Q10" s="5" t="s">
        <v>36</v>
      </c>
      <c r="R10" s="4" t="s">
        <v>76</v>
      </c>
      <c r="S10" s="4"/>
      <c r="T10" s="4"/>
      <c r="U10" s="4">
        <v>65416</v>
      </c>
    </row>
    <row r="11" spans="1:21" s="1" customFormat="1" ht="33.75" x14ac:dyDescent="0.2">
      <c r="A11" s="4">
        <v>9</v>
      </c>
      <c r="B11" s="4" t="s">
        <v>23</v>
      </c>
      <c r="C11" s="4" t="s">
        <v>24</v>
      </c>
      <c r="D11" s="4" t="s">
        <v>73</v>
      </c>
      <c r="E11" s="4" t="s">
        <v>52</v>
      </c>
      <c r="F11" s="4" t="s">
        <v>39</v>
      </c>
      <c r="G11" s="4" t="s">
        <v>71</v>
      </c>
      <c r="H11" s="4">
        <v>85</v>
      </c>
      <c r="I11" s="4" t="s">
        <v>41</v>
      </c>
      <c r="J11" s="4" t="str">
        <f t="shared" ref="J11" si="1">F11</f>
        <v>Wołomin</v>
      </c>
      <c r="K11" s="4" t="s">
        <v>31</v>
      </c>
      <c r="L11" s="4" t="s">
        <v>32</v>
      </c>
      <c r="M11" s="4" t="s">
        <v>33</v>
      </c>
      <c r="N11" s="4" t="s">
        <v>34</v>
      </c>
      <c r="O11" s="4" t="s">
        <v>77</v>
      </c>
      <c r="P11" s="5" t="s">
        <v>78</v>
      </c>
      <c r="Q11" s="5" t="s">
        <v>36</v>
      </c>
      <c r="R11" s="4" t="s">
        <v>76</v>
      </c>
      <c r="S11" s="4"/>
      <c r="T11" s="4"/>
      <c r="U11" s="4">
        <v>88700</v>
      </c>
    </row>
    <row r="12" spans="1:21" s="1" customFormat="1" ht="45" x14ac:dyDescent="0.2">
      <c r="A12" s="4">
        <v>10</v>
      </c>
      <c r="B12" s="4" t="str">
        <f>E12</f>
        <v>Powiatowe Centrum Dziedzictwa i Twórczości</v>
      </c>
      <c r="C12" s="4" t="s">
        <v>79</v>
      </c>
      <c r="D12" s="4" t="s">
        <v>80</v>
      </c>
      <c r="E12" s="4" t="s">
        <v>81</v>
      </c>
      <c r="F12" s="4" t="s">
        <v>39</v>
      </c>
      <c r="G12" s="4" t="s">
        <v>82</v>
      </c>
      <c r="H12" s="4">
        <v>20</v>
      </c>
      <c r="I12" s="4" t="s">
        <v>41</v>
      </c>
      <c r="J12" s="4" t="str">
        <f>F12</f>
        <v>Wołomin</v>
      </c>
      <c r="K12" s="4" t="s">
        <v>31</v>
      </c>
      <c r="L12" s="4" t="s">
        <v>32</v>
      </c>
      <c r="M12" s="4" t="s">
        <v>33</v>
      </c>
      <c r="N12" s="4" t="s">
        <v>34</v>
      </c>
      <c r="O12" s="4" t="s">
        <v>83</v>
      </c>
      <c r="P12" s="5">
        <v>353861</v>
      </c>
      <c r="Q12" s="5" t="s">
        <v>84</v>
      </c>
      <c r="R12" s="4" t="s">
        <v>85</v>
      </c>
      <c r="S12" s="4">
        <v>6388</v>
      </c>
      <c r="T12" s="4">
        <v>14744</v>
      </c>
      <c r="U12" s="4"/>
    </row>
    <row r="13" spans="1:21" s="1" customFormat="1" ht="33.75" x14ac:dyDescent="0.2">
      <c r="A13" s="4">
        <v>11</v>
      </c>
      <c r="B13" s="4" t="s">
        <v>86</v>
      </c>
      <c r="C13" s="4" t="s">
        <v>87</v>
      </c>
      <c r="D13" s="5" t="s">
        <v>88</v>
      </c>
      <c r="E13" s="4" t="s">
        <v>89</v>
      </c>
      <c r="F13" s="4" t="s">
        <v>39</v>
      </c>
      <c r="G13" s="4" t="s">
        <v>90</v>
      </c>
      <c r="H13" s="7" t="s">
        <v>91</v>
      </c>
      <c r="I13" s="4" t="s">
        <v>41</v>
      </c>
      <c r="J13" s="4" t="str">
        <f>F13</f>
        <v>Wołomin</v>
      </c>
      <c r="K13" s="4" t="s">
        <v>31</v>
      </c>
      <c r="L13" s="4" t="s">
        <v>32</v>
      </c>
      <c r="M13" s="4" t="s">
        <v>33</v>
      </c>
      <c r="N13" s="4" t="s">
        <v>34</v>
      </c>
      <c r="O13" s="4" t="s">
        <v>92</v>
      </c>
      <c r="P13" s="5">
        <v>91006317</v>
      </c>
      <c r="Q13" s="5" t="s">
        <v>36</v>
      </c>
      <c r="R13" s="4" t="s">
        <v>43</v>
      </c>
      <c r="S13" s="4"/>
      <c r="T13" s="4"/>
      <c r="U13" s="4">
        <v>94746</v>
      </c>
    </row>
    <row r="14" spans="1:21" s="1" customFormat="1" ht="33.75" x14ac:dyDescent="0.2">
      <c r="A14" s="4">
        <v>12</v>
      </c>
      <c r="B14" s="4" t="s">
        <v>93</v>
      </c>
      <c r="C14" s="4" t="s">
        <v>87</v>
      </c>
      <c r="D14" s="4" t="s">
        <v>94</v>
      </c>
      <c r="E14" s="4" t="s">
        <v>95</v>
      </c>
      <c r="F14" s="4" t="s">
        <v>64</v>
      </c>
      <c r="G14" s="4" t="s">
        <v>90</v>
      </c>
      <c r="H14" s="4">
        <v>10</v>
      </c>
      <c r="I14" s="4" t="s">
        <v>66</v>
      </c>
      <c r="J14" s="4" t="str">
        <f t="shared" ref="J14:J18" si="2">F14</f>
        <v>Tłuszcz</v>
      </c>
      <c r="K14" s="4" t="s">
        <v>31</v>
      </c>
      <c r="L14" s="4" t="s">
        <v>32</v>
      </c>
      <c r="M14" s="4" t="s">
        <v>33</v>
      </c>
      <c r="N14" s="4" t="s">
        <v>34</v>
      </c>
      <c r="O14" s="4" t="s">
        <v>96</v>
      </c>
      <c r="P14" s="5">
        <v>10421897</v>
      </c>
      <c r="Q14" s="5" t="s">
        <v>36</v>
      </c>
      <c r="R14" s="4" t="s">
        <v>43</v>
      </c>
      <c r="S14" s="4"/>
      <c r="T14" s="4"/>
      <c r="U14" s="4">
        <v>33376</v>
      </c>
    </row>
    <row r="15" spans="1:21" s="1" customFormat="1" ht="33.75" x14ac:dyDescent="0.2">
      <c r="A15" s="4">
        <v>13</v>
      </c>
      <c r="B15" s="4" t="s">
        <v>23</v>
      </c>
      <c r="C15" s="4" t="s">
        <v>24</v>
      </c>
      <c r="D15" s="4" t="s">
        <v>88</v>
      </c>
      <c r="E15" s="4" t="s">
        <v>97</v>
      </c>
      <c r="F15" s="4" t="s">
        <v>39</v>
      </c>
      <c r="G15" s="4" t="s">
        <v>90</v>
      </c>
      <c r="H15" s="4" t="s">
        <v>98</v>
      </c>
      <c r="I15" s="4" t="s">
        <v>41</v>
      </c>
      <c r="J15" s="4" t="str">
        <f t="shared" si="2"/>
        <v>Wołomin</v>
      </c>
      <c r="K15" s="4" t="s">
        <v>31</v>
      </c>
      <c r="L15" s="4" t="s">
        <v>32</v>
      </c>
      <c r="M15" s="4" t="s">
        <v>33</v>
      </c>
      <c r="N15" s="4" t="s">
        <v>34</v>
      </c>
      <c r="O15" s="4" t="s">
        <v>99</v>
      </c>
      <c r="P15" s="5">
        <v>91006260</v>
      </c>
      <c r="Q15" s="5" t="s">
        <v>36</v>
      </c>
      <c r="R15" s="4" t="s">
        <v>100</v>
      </c>
      <c r="S15" s="4"/>
      <c r="T15" s="4"/>
      <c r="U15" s="4">
        <v>8550</v>
      </c>
    </row>
    <row r="16" spans="1:21" s="1" customFormat="1" ht="33.75" x14ac:dyDescent="0.2">
      <c r="A16" s="4">
        <v>14</v>
      </c>
      <c r="B16" s="4" t="s">
        <v>23</v>
      </c>
      <c r="C16" s="4" t="s">
        <v>24</v>
      </c>
      <c r="D16" s="4" t="s">
        <v>101</v>
      </c>
      <c r="E16" s="4" t="s">
        <v>102</v>
      </c>
      <c r="F16" s="4" t="s">
        <v>53</v>
      </c>
      <c r="G16" s="4" t="s">
        <v>103</v>
      </c>
      <c r="H16" s="4">
        <v>29</v>
      </c>
      <c r="I16" s="4" t="s">
        <v>55</v>
      </c>
      <c r="J16" s="4" t="str">
        <f t="shared" si="2"/>
        <v>Zielonka</v>
      </c>
      <c r="K16" s="4" t="s">
        <v>31</v>
      </c>
      <c r="L16" s="4" t="s">
        <v>32</v>
      </c>
      <c r="M16" s="4" t="s">
        <v>33</v>
      </c>
      <c r="N16" s="4" t="s">
        <v>34</v>
      </c>
      <c r="O16" s="4" t="s">
        <v>104</v>
      </c>
      <c r="P16" s="5">
        <v>9924401</v>
      </c>
      <c r="Q16" s="5" t="s">
        <v>105</v>
      </c>
      <c r="R16" s="4"/>
      <c r="S16" s="4"/>
      <c r="T16" s="4"/>
      <c r="U16" s="4">
        <v>92900</v>
      </c>
    </row>
    <row r="17" spans="1:21" s="1" customFormat="1" ht="33.75" x14ac:dyDescent="0.2">
      <c r="A17" s="4">
        <v>15</v>
      </c>
      <c r="B17" s="4" t="s">
        <v>23</v>
      </c>
      <c r="C17" s="4" t="s">
        <v>24</v>
      </c>
      <c r="D17" s="4" t="s">
        <v>101</v>
      </c>
      <c r="E17" s="4" t="s">
        <v>102</v>
      </c>
      <c r="F17" s="4" t="s">
        <v>53</v>
      </c>
      <c r="G17" s="4" t="s">
        <v>103</v>
      </c>
      <c r="H17" s="4">
        <v>29</v>
      </c>
      <c r="I17" s="4" t="s">
        <v>55</v>
      </c>
      <c r="J17" s="4" t="str">
        <f t="shared" si="2"/>
        <v>Zielonka</v>
      </c>
      <c r="K17" s="4" t="s">
        <v>31</v>
      </c>
      <c r="L17" s="4" t="s">
        <v>32</v>
      </c>
      <c r="M17" s="4" t="s">
        <v>33</v>
      </c>
      <c r="N17" s="4" t="s">
        <v>34</v>
      </c>
      <c r="O17" s="4" t="s">
        <v>106</v>
      </c>
      <c r="P17" s="5">
        <v>94809758</v>
      </c>
      <c r="Q17" s="5" t="s">
        <v>36</v>
      </c>
      <c r="R17" s="4" t="s">
        <v>107</v>
      </c>
      <c r="S17" s="4"/>
      <c r="T17" s="4"/>
      <c r="U17" s="4">
        <v>68824</v>
      </c>
    </row>
    <row r="18" spans="1:21" s="1" customFormat="1" ht="33.75" x14ac:dyDescent="0.2">
      <c r="A18" s="4">
        <v>16</v>
      </c>
      <c r="B18" s="4" t="s">
        <v>23</v>
      </c>
      <c r="C18" s="4" t="s">
        <v>24</v>
      </c>
      <c r="D18" s="4" t="s">
        <v>108</v>
      </c>
      <c r="E18" s="4" t="s">
        <v>102</v>
      </c>
      <c r="F18" s="4" t="s">
        <v>109</v>
      </c>
      <c r="G18" s="4" t="s">
        <v>110</v>
      </c>
      <c r="H18" s="4">
        <v>7</v>
      </c>
      <c r="I18" s="4" t="s">
        <v>111</v>
      </c>
      <c r="J18" s="4" t="str">
        <f t="shared" si="2"/>
        <v>Radzymin</v>
      </c>
      <c r="K18" s="4" t="s">
        <v>31</v>
      </c>
      <c r="L18" s="4" t="s">
        <v>32</v>
      </c>
      <c r="M18" s="4" t="s">
        <v>33</v>
      </c>
      <c r="N18" s="4" t="s">
        <v>34</v>
      </c>
      <c r="O18" s="4" t="s">
        <v>112</v>
      </c>
      <c r="P18" s="5">
        <v>3507072</v>
      </c>
      <c r="Q18" s="5" t="s">
        <v>105</v>
      </c>
      <c r="R18" s="4" t="s">
        <v>113</v>
      </c>
      <c r="S18" s="4"/>
      <c r="T18" s="4"/>
      <c r="U18" s="4">
        <v>178516</v>
      </c>
    </row>
    <row r="19" spans="1:21" s="1" customFormat="1" ht="33.75" x14ac:dyDescent="0.2">
      <c r="A19" s="4">
        <v>17</v>
      </c>
      <c r="B19" s="4" t="s">
        <v>23</v>
      </c>
      <c r="C19" s="4" t="s">
        <v>24</v>
      </c>
      <c r="D19" s="4" t="s">
        <v>114</v>
      </c>
      <c r="E19" s="4" t="s">
        <v>115</v>
      </c>
      <c r="F19" s="4" t="s">
        <v>116</v>
      </c>
      <c r="G19" s="4" t="s">
        <v>117</v>
      </c>
      <c r="H19" s="4">
        <v>78</v>
      </c>
      <c r="I19" s="4" t="s">
        <v>118</v>
      </c>
      <c r="J19" s="4" t="s">
        <v>119</v>
      </c>
      <c r="K19" s="4" t="s">
        <v>31</v>
      </c>
      <c r="L19" s="4" t="s">
        <v>32</v>
      </c>
      <c r="M19" s="4" t="s">
        <v>33</v>
      </c>
      <c r="N19" s="4" t="s">
        <v>34</v>
      </c>
      <c r="O19" s="4" t="s">
        <v>120</v>
      </c>
      <c r="P19" s="5">
        <v>94807098</v>
      </c>
      <c r="Q19" s="5" t="s">
        <v>36</v>
      </c>
      <c r="R19" s="4" t="s">
        <v>85</v>
      </c>
      <c r="S19" s="4"/>
      <c r="T19" s="4"/>
      <c r="U19" s="4">
        <v>44458</v>
      </c>
    </row>
    <row r="20" spans="1:21" s="1" customFormat="1" ht="33.75" x14ac:dyDescent="0.2">
      <c r="A20" s="4">
        <v>18</v>
      </c>
      <c r="B20" s="4" t="s">
        <v>23</v>
      </c>
      <c r="C20" s="4" t="s">
        <v>24</v>
      </c>
      <c r="D20" s="4" t="s">
        <v>114</v>
      </c>
      <c r="E20" s="4" t="s">
        <v>115</v>
      </c>
      <c r="F20" s="4" t="s">
        <v>116</v>
      </c>
      <c r="G20" s="4" t="s">
        <v>121</v>
      </c>
      <c r="H20" s="4">
        <v>78</v>
      </c>
      <c r="I20" s="4" t="s">
        <v>118</v>
      </c>
      <c r="J20" s="4" t="s">
        <v>119</v>
      </c>
      <c r="K20" s="4" t="s">
        <v>31</v>
      </c>
      <c r="L20" s="4" t="s">
        <v>32</v>
      </c>
      <c r="M20" s="4" t="s">
        <v>33</v>
      </c>
      <c r="N20" s="4" t="s">
        <v>34</v>
      </c>
      <c r="O20" s="4" t="s">
        <v>122</v>
      </c>
      <c r="P20" s="5">
        <v>70995609</v>
      </c>
      <c r="Q20" s="5" t="s">
        <v>105</v>
      </c>
      <c r="R20" s="4" t="s">
        <v>123</v>
      </c>
      <c r="S20" s="4"/>
      <c r="T20" s="4"/>
      <c r="U20" s="4">
        <v>2494</v>
      </c>
    </row>
    <row r="21" spans="1:21" s="1" customFormat="1" ht="33.75" x14ac:dyDescent="0.2">
      <c r="A21" s="4">
        <v>19</v>
      </c>
      <c r="B21" s="4" t="s">
        <v>23</v>
      </c>
      <c r="C21" s="4" t="s">
        <v>24</v>
      </c>
      <c r="D21" s="4" t="s">
        <v>114</v>
      </c>
      <c r="E21" s="4" t="s">
        <v>115</v>
      </c>
      <c r="F21" s="4" t="s">
        <v>116</v>
      </c>
      <c r="G21" s="4" t="s">
        <v>121</v>
      </c>
      <c r="H21" s="4">
        <v>78</v>
      </c>
      <c r="I21" s="4" t="s">
        <v>118</v>
      </c>
      <c r="J21" s="4" t="s">
        <v>119</v>
      </c>
      <c r="K21" s="4" t="s">
        <v>31</v>
      </c>
      <c r="L21" s="4" t="s">
        <v>32</v>
      </c>
      <c r="M21" s="4" t="s">
        <v>33</v>
      </c>
      <c r="N21" s="4" t="s">
        <v>34</v>
      </c>
      <c r="O21" s="4" t="s">
        <v>124</v>
      </c>
      <c r="P21" s="5">
        <v>70996073</v>
      </c>
      <c r="Q21" s="5" t="s">
        <v>105</v>
      </c>
      <c r="R21" s="4" t="s">
        <v>125</v>
      </c>
      <c r="S21" s="4"/>
      <c r="T21" s="4"/>
      <c r="U21" s="4">
        <v>56282</v>
      </c>
    </row>
    <row r="22" spans="1:21" s="1" customFormat="1" ht="33.75" x14ac:dyDescent="0.2">
      <c r="A22" s="4">
        <v>20</v>
      </c>
      <c r="B22" s="4" t="s">
        <v>23</v>
      </c>
      <c r="C22" s="4" t="s">
        <v>24</v>
      </c>
      <c r="D22" s="4" t="s">
        <v>126</v>
      </c>
      <c r="E22" s="4" t="s">
        <v>97</v>
      </c>
      <c r="F22" s="4" t="s">
        <v>64</v>
      </c>
      <c r="G22" s="4" t="s">
        <v>127</v>
      </c>
      <c r="H22" s="4">
        <v>4</v>
      </c>
      <c r="I22" s="4" t="s">
        <v>128</v>
      </c>
      <c r="J22" s="4" t="s">
        <v>64</v>
      </c>
      <c r="K22" s="4" t="s">
        <v>31</v>
      </c>
      <c r="L22" s="4" t="s">
        <v>32</v>
      </c>
      <c r="M22" s="4" t="s">
        <v>33</v>
      </c>
      <c r="N22" s="4" t="s">
        <v>34</v>
      </c>
      <c r="O22" s="4" t="s">
        <v>129</v>
      </c>
      <c r="P22" s="5">
        <v>91278869</v>
      </c>
      <c r="Q22" s="5" t="s">
        <v>36</v>
      </c>
      <c r="R22" s="4" t="s">
        <v>58</v>
      </c>
      <c r="S22" s="4"/>
      <c r="T22" s="4"/>
      <c r="U22" s="4">
        <v>9890</v>
      </c>
    </row>
    <row r="23" spans="1:21" s="8" customFormat="1" ht="11.25" x14ac:dyDescent="0.25">
      <c r="Q23" s="9"/>
      <c r="S23" s="10">
        <f>SUM(S3:S22)</f>
        <v>6388</v>
      </c>
      <c r="T23" s="10">
        <f>SUM(T3:T22)</f>
        <v>14744</v>
      </c>
      <c r="U23" s="10">
        <f>SUM(U3:U22)</f>
        <v>1361772</v>
      </c>
    </row>
    <row r="25" spans="1:21" x14ac:dyDescent="0.25">
      <c r="R25" s="18" t="s">
        <v>130</v>
      </c>
      <c r="S25" s="19"/>
      <c r="T25" s="19"/>
      <c r="U25" s="20"/>
    </row>
    <row r="26" spans="1:21" x14ac:dyDescent="0.25">
      <c r="R26" s="14" t="s">
        <v>131</v>
      </c>
      <c r="S26" s="21" t="s">
        <v>132</v>
      </c>
      <c r="T26" s="22"/>
      <c r="U26" s="23"/>
    </row>
    <row r="27" spans="1:21" x14ac:dyDescent="0.25">
      <c r="R27" s="14" t="s">
        <v>135</v>
      </c>
      <c r="S27" s="15" t="s">
        <v>133</v>
      </c>
      <c r="T27" s="15" t="s">
        <v>20</v>
      </c>
      <c r="U27" s="15" t="s">
        <v>21</v>
      </c>
    </row>
    <row r="28" spans="1:21" x14ac:dyDescent="0.25">
      <c r="R28" s="16" t="s">
        <v>36</v>
      </c>
      <c r="S28" s="17">
        <f>U3+U4+U6+U8+U10+U11+U13+U14+U15+U17+U19+U22</f>
        <v>551522</v>
      </c>
      <c r="T28" s="17"/>
      <c r="U28" s="17"/>
    </row>
    <row r="29" spans="1:21" x14ac:dyDescent="0.25">
      <c r="R29" s="16" t="s">
        <v>84</v>
      </c>
      <c r="S29" s="17"/>
      <c r="T29" s="17">
        <f>S12</f>
        <v>6388</v>
      </c>
      <c r="U29" s="17">
        <f>T12</f>
        <v>14744</v>
      </c>
    </row>
    <row r="30" spans="1:21" x14ac:dyDescent="0.25">
      <c r="R30" s="16" t="s">
        <v>49</v>
      </c>
      <c r="S30" s="17">
        <f>U5+U7+U9</f>
        <v>480058</v>
      </c>
      <c r="T30" s="17"/>
      <c r="U30" s="17"/>
    </row>
    <row r="31" spans="1:21" x14ac:dyDescent="0.25">
      <c r="R31" s="16" t="s">
        <v>105</v>
      </c>
      <c r="S31" s="17">
        <f>U16+U18+U20+U21</f>
        <v>330192</v>
      </c>
      <c r="T31" s="17"/>
      <c r="U31" s="17"/>
    </row>
  </sheetData>
  <mergeCells count="17">
    <mergeCell ref="P1:P2"/>
    <mergeCell ref="A1:A2"/>
    <mergeCell ref="B1:B2"/>
    <mergeCell ref="C1:C2"/>
    <mergeCell ref="D1:D2"/>
    <mergeCell ref="E1:E2"/>
    <mergeCell ref="F1:J1"/>
    <mergeCell ref="K1:K2"/>
    <mergeCell ref="L1:L2"/>
    <mergeCell ref="M1:M2"/>
    <mergeCell ref="N1:N2"/>
    <mergeCell ref="O1:O2"/>
    <mergeCell ref="R25:U25"/>
    <mergeCell ref="S26:U26"/>
    <mergeCell ref="Q1:Q2"/>
    <mergeCell ref="R1:R2"/>
    <mergeCell ref="S1:U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jednostki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A0412</dc:creator>
  <cp:lastModifiedBy>E.Łuczyk</cp:lastModifiedBy>
  <dcterms:created xsi:type="dcterms:W3CDTF">2019-10-08T10:02:03Z</dcterms:created>
  <dcterms:modified xsi:type="dcterms:W3CDTF">2019-10-11T06:29:40Z</dcterms:modified>
</cp:coreProperties>
</file>